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ime.campos.c\Desktop\Jaime Campos\Comunicaciones\Dispositivos Certificados\"/>
    </mc:Choice>
  </mc:AlternateContent>
  <xr:revisionPtr revIDLastSave="0" documentId="8_{181D81AF-39A3-4A66-ADCA-68116912C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de Impres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" i="1" l="1"/>
  <c r="B8" i="1" s="1"/>
  <c r="B18" i="1" l="1"/>
  <c r="B17" i="1"/>
  <c r="B15" i="1"/>
  <c r="B16" i="1"/>
  <c r="B12" i="1"/>
  <c r="B14" i="1"/>
  <c r="B11" i="1"/>
  <c r="B13" i="1"/>
  <c r="B9" i="1"/>
  <c r="B10" i="1"/>
  <c r="B7" i="1"/>
</calcChain>
</file>

<file path=xl/sharedStrings.xml><?xml version="1.0" encoding="utf-8"?>
<sst xmlns="http://schemas.openxmlformats.org/spreadsheetml/2006/main" count="204" uniqueCount="103">
  <si>
    <t>N°</t>
  </si>
  <si>
    <t>NORMA</t>
  </si>
  <si>
    <t>REGISTRO INTERNO DSV</t>
  </si>
  <si>
    <t>ORD.</t>
  </si>
  <si>
    <t>CORREL</t>
  </si>
  <si>
    <t>AÑO</t>
  </si>
  <si>
    <t>CONVERTIDOR</t>
  </si>
  <si>
    <t>NOMBRE COMERCIAL</t>
  </si>
  <si>
    <t>COEFFICIENTE  RETROREFLECCION</t>
  </si>
  <si>
    <t>ADHESION</t>
  </si>
  <si>
    <t>RESITENCIA A LA INTEMPERIE</t>
  </si>
  <si>
    <t>SOLIDEZ DE COLOR</t>
  </si>
  <si>
    <t>CONTRACCION</t>
  </si>
  <si>
    <t>FLEXIBILIDAD</t>
  </si>
  <si>
    <t>DESPRENDIMIENTO</t>
  </si>
  <si>
    <t>RESISTENCIA AL IMPACTO</t>
  </si>
  <si>
    <t>COLOR NOCTURNO</t>
  </si>
  <si>
    <t>COLOR DIA Y LUMINANCIA</t>
  </si>
  <si>
    <t>ENVEJECIMIENTO ACELERADO</t>
  </si>
  <si>
    <t>SISTEMA DE FABRICACION</t>
  </si>
  <si>
    <t>TRAFFICJET (ICS)</t>
  </si>
  <si>
    <t>SIGNOVIAL</t>
  </si>
  <si>
    <t>ASTM E-810</t>
  </si>
  <si>
    <t>ASTM G7</t>
  </si>
  <si>
    <t>ASTM D-4956 (7.8)</t>
  </si>
  <si>
    <t>ASTM D-4956 (7.9)</t>
  </si>
  <si>
    <t>ASTM D-4956 (7.10)</t>
  </si>
  <si>
    <t>ASTM D-4956 (7.5)</t>
  </si>
  <si>
    <t>ASTM D-4956 (7.11)</t>
  </si>
  <si>
    <t>ASTM E811/308</t>
  </si>
  <si>
    <t>BRILLO ESPECULAR</t>
  </si>
  <si>
    <t>ASTM D-4956/S3</t>
  </si>
  <si>
    <t>METODO DE ENSAYO</t>
  </si>
  <si>
    <t>GARANTIA (AÑOS)</t>
  </si>
  <si>
    <t>ASTM</t>
  </si>
  <si>
    <t>AASHTO</t>
  </si>
  <si>
    <t>M-268-10</t>
  </si>
  <si>
    <t>LAMINA BASE (TIPO/MARCA)</t>
  </si>
  <si>
    <t>ASTM D-4956-13</t>
  </si>
  <si>
    <t xml:space="preserve">ACELERAMIENTO ARTIFICIAL </t>
  </si>
  <si>
    <t>ASTM G155</t>
  </si>
  <si>
    <t>ASTM D523 (85°)</t>
  </si>
  <si>
    <t xml:space="preserve">ASTM E-810 </t>
  </si>
  <si>
    <t xml:space="preserve">ASTM D-4956-13 </t>
  </si>
  <si>
    <t>PROTECCION UV</t>
  </si>
  <si>
    <t xml:space="preserve">a. Fecha de impresión de la lámina.
b. Nombre del contrato.
c. Código SAFI.
d. Tipo de lámina según ASTM 4956.
e. Mediciones lámina final (retrorreflectancia y coordenadas cromáticas).  </t>
  </si>
  <si>
    <t>SENSIBILIDAD A LA ROTACIÓN</t>
  </si>
  <si>
    <t>QR 38X38</t>
  </si>
  <si>
    <t>TIPO IV
AVERY DENNISON</t>
  </si>
  <si>
    <t>TIPO XI
AVERY DENNISON</t>
  </si>
  <si>
    <t>UV OL-1000
AVERY DENNISON</t>
  </si>
  <si>
    <t>NO SENSIBLE
SEGÚN M-268-10</t>
  </si>
  <si>
    <t>ANTIGRAFITY  OL-1000
AVERY DENNISON</t>
  </si>
  <si>
    <t>ASTM 4956-13
E-308/E-1347/E-1349/E991/E-1164</t>
  </si>
  <si>
    <t>IDENTIFICACIÓN LAMINA</t>
  </si>
  <si>
    <t>CONDICIÓN</t>
  </si>
  <si>
    <t>PLAZO DE VALIDEZ</t>
  </si>
  <si>
    <t>REGISTRO DE IMPRESIÓN DIGITAL DE SEÑALES - DSV -DIRECCIÓN DE VIALIDAD</t>
  </si>
  <si>
    <t>SIGNO SEÑALETICA</t>
  </si>
  <si>
    <t>3M DG3 Prismatic</t>
  </si>
  <si>
    <t>3M High Intensity Prismatic</t>
  </si>
  <si>
    <t>1160ia</t>
  </si>
  <si>
    <t>SENSIBLE</t>
  </si>
  <si>
    <t>ASTM D-4956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</si>
  <si>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(SIGNO SEÑALETICA SpA).
g. Fecha de impresión (mes/año).</t>
  </si>
  <si>
    <t>TrafficJet 1638x Printer,</t>
  </si>
  <si>
    <t>IMPRESORA</t>
  </si>
  <si>
    <t>TINTA</t>
  </si>
  <si>
    <t>Color Puro CMSPOT6</t>
  </si>
  <si>
    <t>EFI, Modelo H1625-RS</t>
  </si>
  <si>
    <t>8900UV</t>
  </si>
  <si>
    <t>PROTECCION ANTIGRAFITTI</t>
  </si>
  <si>
    <t>1160ia
+
1170 Laminado de Protección</t>
  </si>
  <si>
    <t xml:space="preserve"> CARTA CODIFICADA # JP-02CL0423-083</t>
  </si>
  <si>
    <t>TIPO IV
3M</t>
  </si>
  <si>
    <t>TIPO XI
3M</t>
  </si>
  <si>
    <t>ECOPSA</t>
  </si>
  <si>
    <t xml:space="preserve"> SERIE 3930</t>
  </si>
  <si>
    <t xml:space="preserve"> SERIE 4090</t>
  </si>
  <si>
    <t>IMPRESORA HP LATEX 360 Y 365</t>
  </si>
  <si>
    <t>CZ677, CZ678, CZ679, CZ682, CZ683, CZ684, CZ685, CZ686 y CZ687 series</t>
  </si>
  <si>
    <t xml:space="preserve"> CARTA CODIFICADA # JP-03CL0423-086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</si>
  <si>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(ECOPSA SpA).
g. Fecha de impresión (mes/año).</t>
  </si>
  <si>
    <t>PARY</t>
  </si>
  <si>
    <t>SERIE 3930</t>
  </si>
  <si>
    <t>SERIE 4000</t>
  </si>
  <si>
    <t>HP Latex MOD 365</t>
  </si>
  <si>
    <t xml:space="preserve">Tintas 3M Process Color Series 880I y 880N
</t>
  </si>
  <si>
    <t xml:space="preserve"> CARTA CODIFICADA # MY27R9008.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</si>
  <si>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(PARY SpA).
g. Fecha de impresión (mes/año).</t>
  </si>
  <si>
    <t>SOLUCIÓN VIAC VIAL</t>
  </si>
  <si>
    <t xml:space="preserve"> T-6500 H.I.P.</t>
  </si>
  <si>
    <t>T-11500 OMNICUBE</t>
  </si>
  <si>
    <t>TrafficJet Xpress, series: AV46B831</t>
  </si>
  <si>
    <t>Tintas Avery Dennison UV TrafficJetTM (Spot Color)</t>
  </si>
  <si>
    <t>OL-1000-UV (Overlay Film) Sobre Laminado Transparente</t>
  </si>
  <si>
    <t>a. Fecha Contrato
b, Nombre del Contrato
c, Codigo SAFI
d. Tipo de Lamina según ASTM 4956</t>
  </si>
  <si>
    <t>GEVIAL SUMINISTROS SPA</t>
  </si>
  <si>
    <t>Programa ON ROAD 3M ®</t>
  </si>
  <si>
    <t>HP SERIE 3930</t>
  </si>
  <si>
    <t>WB01</t>
  </si>
  <si>
    <t xml:space="preserve"> CARTA CODIFICADA JP-03CL0423-086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</si>
  <si>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(GEVIAL SpA).
g. Fecha de impresión (mes/año).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</si>
</sst>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b/>
      <sz val="20"/>
      <color indexed="64"/>
      <name val="Calibri"/>
      <family val="2"/>
    </font>
    <font>
      <sz val="11"/>
      <color indexed="64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3" borderId="0" xfId="0" quotePrefix="1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"/>
  <sheetViews>
    <sheetView tabSelected="1" zoomScale="85" zoomScaleNormal="85" workbookViewId="0">
      <selection activeCell="A10" sqref="A10"/>
    </sheetView>
  </sheetViews>
  <sheetFormatPr baseColWidth="10" defaultColWidth="11.42578125" defaultRowHeight="12.75" x14ac:dyDescent="0.25"/>
  <cols>
    <col min="1" max="1" width="4.7109375" style="2" customWidth="1"/>
    <col min="2" max="2" width="10" style="2" customWidth="1"/>
    <col min="3" max="3" width="14.42578125" style="2" customWidth="1"/>
    <col min="4" max="4" width="12.28515625" style="2" bestFit="1" customWidth="1"/>
    <col min="5" max="5" width="10.42578125" style="2" bestFit="1" customWidth="1"/>
    <col min="6" max="6" width="21.28515625" style="2" bestFit="1" customWidth="1"/>
    <col min="7" max="11" width="24" style="2" customWidth="1"/>
    <col min="12" max="12" width="22.42578125" style="2" customWidth="1"/>
    <col min="13" max="13" width="15.7109375" style="2" customWidth="1"/>
    <col min="14" max="14" width="11.42578125" style="2" customWidth="1"/>
    <col min="15" max="15" width="15.42578125" style="2" hidden="1" customWidth="1"/>
    <col min="16" max="16" width="14.7109375" style="2" hidden="1" customWidth="1"/>
    <col min="17" max="17" width="39.28515625" style="2" hidden="1" customWidth="1"/>
    <col min="18" max="18" width="16.7109375" style="2" hidden="1" customWidth="1"/>
    <col min="19" max="19" width="17" style="2" hidden="1" customWidth="1"/>
    <col min="20" max="20" width="9.7109375" style="2" hidden="1" customWidth="1"/>
    <col min="21" max="22" width="15.42578125" style="2" hidden="1" customWidth="1"/>
    <col min="23" max="23" width="17.140625" style="2" hidden="1" customWidth="1"/>
    <col min="24" max="24" width="16.5703125" style="2" hidden="1" customWidth="1"/>
    <col min="25" max="25" width="15.42578125" style="2" hidden="1" customWidth="1"/>
    <col min="26" max="26" width="14.28515625" style="2" hidden="1" customWidth="1"/>
    <col min="27" max="27" width="14.42578125" style="2" hidden="1" customWidth="1"/>
    <col min="28" max="28" width="20.28515625" style="2" customWidth="1"/>
    <col min="29" max="29" width="51.28515625" style="2" customWidth="1"/>
    <col min="30" max="30" width="9.42578125" style="2" bestFit="1" customWidth="1"/>
    <col min="31" max="16384" width="11.42578125" style="2"/>
  </cols>
  <sheetData>
    <row r="1" spans="1:33" ht="26.25" x14ac:dyDescent="0.25">
      <c r="A1" s="1" t="s">
        <v>57</v>
      </c>
      <c r="B1" s="1"/>
      <c r="C1" s="1"/>
      <c r="AG1" s="4">
        <f ca="1">TODAY()</f>
        <v>46160</v>
      </c>
    </row>
    <row r="2" spans="1:3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11" t="s">
        <v>2</v>
      </c>
      <c r="AF4" s="12"/>
      <c r="AG4" s="13"/>
    </row>
    <row r="5" spans="1:33" s="3" customFormat="1" ht="30" customHeight="1" x14ac:dyDescent="0.25">
      <c r="A5" s="10" t="s">
        <v>0</v>
      </c>
      <c r="B5" s="10" t="s">
        <v>55</v>
      </c>
      <c r="C5" s="10" t="s">
        <v>56</v>
      </c>
      <c r="D5" s="10" t="s">
        <v>6</v>
      </c>
      <c r="E5" s="10" t="s">
        <v>7</v>
      </c>
      <c r="F5" s="10" t="s">
        <v>19</v>
      </c>
      <c r="G5" s="10" t="s">
        <v>37</v>
      </c>
      <c r="H5" s="14" t="s">
        <v>66</v>
      </c>
      <c r="I5" s="14" t="s">
        <v>67</v>
      </c>
      <c r="J5" s="10" t="s">
        <v>44</v>
      </c>
      <c r="K5" s="10" t="s">
        <v>46</v>
      </c>
      <c r="L5" s="10" t="s">
        <v>71</v>
      </c>
      <c r="M5" s="10" t="s">
        <v>1</v>
      </c>
      <c r="N5" s="10"/>
      <c r="O5" s="6" t="s">
        <v>8</v>
      </c>
      <c r="P5" s="6" t="s">
        <v>39</v>
      </c>
      <c r="Q5" s="6" t="s">
        <v>17</v>
      </c>
      <c r="R5" s="6" t="s">
        <v>9</v>
      </c>
      <c r="S5" s="6" t="s">
        <v>10</v>
      </c>
      <c r="T5" s="6" t="s">
        <v>11</v>
      </c>
      <c r="U5" s="6" t="s">
        <v>12</v>
      </c>
      <c r="V5" s="6" t="s">
        <v>13</v>
      </c>
      <c r="W5" s="6" t="s">
        <v>14</v>
      </c>
      <c r="X5" s="6" t="s">
        <v>15</v>
      </c>
      <c r="Y5" s="6" t="s">
        <v>16</v>
      </c>
      <c r="Z5" s="6" t="s">
        <v>30</v>
      </c>
      <c r="AA5" s="6" t="s">
        <v>18</v>
      </c>
      <c r="AB5" s="10" t="s">
        <v>54</v>
      </c>
      <c r="AC5" s="17"/>
      <c r="AD5" s="10" t="s">
        <v>33</v>
      </c>
      <c r="AE5" s="10" t="s">
        <v>3</v>
      </c>
      <c r="AF5" s="10" t="s">
        <v>4</v>
      </c>
      <c r="AG5" s="10" t="s">
        <v>5</v>
      </c>
    </row>
    <row r="6" spans="1:33" s="3" customFormat="1" ht="15" customHeight="1" x14ac:dyDescent="0.25">
      <c r="A6" s="10"/>
      <c r="B6" s="10"/>
      <c r="C6" s="10"/>
      <c r="D6" s="10"/>
      <c r="E6" s="10"/>
      <c r="F6" s="10"/>
      <c r="G6" s="10"/>
      <c r="H6" s="15"/>
      <c r="I6" s="15"/>
      <c r="J6" s="10"/>
      <c r="K6" s="17"/>
      <c r="L6" s="10"/>
      <c r="M6" s="6" t="s">
        <v>34</v>
      </c>
      <c r="N6" s="6" t="s">
        <v>35</v>
      </c>
      <c r="O6" s="16" t="s">
        <v>32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"/>
      <c r="AC6" s="17"/>
      <c r="AD6" s="10"/>
      <c r="AE6" s="10"/>
      <c r="AF6" s="10"/>
      <c r="AG6" s="10"/>
    </row>
    <row r="7" spans="1:33" ht="76.5" x14ac:dyDescent="0.25">
      <c r="A7" s="7">
        <v>1</v>
      </c>
      <c r="B7" s="8" t="str">
        <f t="shared" ref="B7:B12" ca="1" si="0">+IF(C7&gt;$AG$1,"APROBADA","RENOVAR")</f>
        <v>APROBADA</v>
      </c>
      <c r="C7" s="9">
        <v>46677</v>
      </c>
      <c r="D7" s="5" t="s">
        <v>21</v>
      </c>
      <c r="E7" s="5" t="s">
        <v>21</v>
      </c>
      <c r="F7" s="5" t="s">
        <v>20</v>
      </c>
      <c r="G7" s="5" t="s">
        <v>48</v>
      </c>
      <c r="H7" s="5" t="s">
        <v>65</v>
      </c>
      <c r="I7" s="5" t="s">
        <v>68</v>
      </c>
      <c r="J7" s="5" t="s">
        <v>50</v>
      </c>
      <c r="K7" s="5" t="s">
        <v>51</v>
      </c>
      <c r="L7" s="5" t="s">
        <v>52</v>
      </c>
      <c r="M7" s="5" t="s">
        <v>38</v>
      </c>
      <c r="N7" s="5" t="s">
        <v>36</v>
      </c>
      <c r="O7" s="5" t="s">
        <v>42</v>
      </c>
      <c r="P7" s="5" t="s">
        <v>40</v>
      </c>
      <c r="Q7" s="5" t="s">
        <v>53</v>
      </c>
      <c r="R7" s="5" t="s">
        <v>27</v>
      </c>
      <c r="S7" s="5" t="s">
        <v>43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28</v>
      </c>
      <c r="Y7" s="5" t="s">
        <v>29</v>
      </c>
      <c r="Z7" s="5" t="s">
        <v>41</v>
      </c>
      <c r="AA7" s="5" t="s">
        <v>31</v>
      </c>
      <c r="AB7" s="5" t="s">
        <v>47</v>
      </c>
      <c r="AC7" s="5" t="s">
        <v>45</v>
      </c>
      <c r="AD7" s="5">
        <v>12</v>
      </c>
      <c r="AE7" s="5">
        <v>243</v>
      </c>
      <c r="AF7" s="5">
        <v>453</v>
      </c>
      <c r="AG7" s="5">
        <v>2025</v>
      </c>
    </row>
    <row r="8" spans="1:33" ht="76.5" x14ac:dyDescent="0.25">
      <c r="A8" s="7">
        <v>2</v>
      </c>
      <c r="B8" s="8" t="str">
        <f t="shared" ca="1" si="0"/>
        <v>APROBADA</v>
      </c>
      <c r="C8" s="9">
        <v>46677</v>
      </c>
      <c r="D8" s="5" t="s">
        <v>21</v>
      </c>
      <c r="E8" s="5" t="s">
        <v>21</v>
      </c>
      <c r="F8" s="5" t="s">
        <v>20</v>
      </c>
      <c r="G8" s="5" t="s">
        <v>49</v>
      </c>
      <c r="H8" s="5" t="s">
        <v>65</v>
      </c>
      <c r="I8" s="5" t="s">
        <v>68</v>
      </c>
      <c r="J8" s="5" t="s">
        <v>50</v>
      </c>
      <c r="K8" s="5" t="s">
        <v>51</v>
      </c>
      <c r="L8" s="5" t="s">
        <v>52</v>
      </c>
      <c r="M8" s="5" t="s">
        <v>38</v>
      </c>
      <c r="N8" s="5" t="s">
        <v>36</v>
      </c>
      <c r="O8" s="5" t="s">
        <v>22</v>
      </c>
      <c r="P8" s="5" t="s">
        <v>40</v>
      </c>
      <c r="Q8" s="5" t="s">
        <v>53</v>
      </c>
      <c r="R8" s="5" t="s">
        <v>27</v>
      </c>
      <c r="S8" s="5" t="s">
        <v>43</v>
      </c>
      <c r="T8" s="5" t="s">
        <v>23</v>
      </c>
      <c r="U8" s="5" t="s">
        <v>24</v>
      </c>
      <c r="V8" s="5" t="s">
        <v>25</v>
      </c>
      <c r="W8" s="5" t="s">
        <v>26</v>
      </c>
      <c r="X8" s="5" t="s">
        <v>28</v>
      </c>
      <c r="Y8" s="5" t="s">
        <v>29</v>
      </c>
      <c r="Z8" s="5" t="s">
        <v>41</v>
      </c>
      <c r="AA8" s="5" t="s">
        <v>31</v>
      </c>
      <c r="AB8" s="5" t="s">
        <v>47</v>
      </c>
      <c r="AC8" s="5" t="s">
        <v>45</v>
      </c>
      <c r="AD8" s="5">
        <v>15</v>
      </c>
      <c r="AE8" s="5">
        <v>243</v>
      </c>
      <c r="AF8" s="5">
        <v>453</v>
      </c>
      <c r="AG8" s="5">
        <v>2025</v>
      </c>
    </row>
    <row r="9" spans="1:33" ht="114.75" x14ac:dyDescent="0.25">
      <c r="A9" s="7">
        <v>3</v>
      </c>
      <c r="B9" s="8" t="str">
        <f t="shared" ca="1" si="0"/>
        <v>APROBADA</v>
      </c>
      <c r="C9" s="9">
        <v>46778</v>
      </c>
      <c r="D9" s="5" t="s">
        <v>58</v>
      </c>
      <c r="E9" s="5" t="s">
        <v>58</v>
      </c>
      <c r="F9" s="5" t="s">
        <v>60</v>
      </c>
      <c r="G9" s="5" t="s">
        <v>74</v>
      </c>
      <c r="H9" s="5" t="s">
        <v>69</v>
      </c>
      <c r="I9" s="5" t="s">
        <v>70</v>
      </c>
      <c r="J9" s="5" t="s">
        <v>61</v>
      </c>
      <c r="K9" s="5" t="s">
        <v>62</v>
      </c>
      <c r="L9" s="5" t="s">
        <v>72</v>
      </c>
      <c r="M9" s="5" t="s">
        <v>63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73</v>
      </c>
      <c r="AC9" s="5" t="s">
        <v>64</v>
      </c>
      <c r="AD9" s="5">
        <v>10</v>
      </c>
      <c r="AE9" s="5">
        <v>44</v>
      </c>
      <c r="AF9" s="5">
        <v>46</v>
      </c>
      <c r="AG9" s="5">
        <v>2026</v>
      </c>
    </row>
    <row r="10" spans="1:33" ht="114.75" x14ac:dyDescent="0.25">
      <c r="A10" s="7">
        <v>4</v>
      </c>
      <c r="B10" s="8" t="str">
        <f t="shared" ca="1" si="0"/>
        <v>APROBADA</v>
      </c>
      <c r="C10" s="9">
        <v>46778</v>
      </c>
      <c r="D10" s="5" t="s">
        <v>58</v>
      </c>
      <c r="E10" s="5" t="s">
        <v>58</v>
      </c>
      <c r="F10" s="5" t="s">
        <v>59</v>
      </c>
      <c r="G10" s="5" t="s">
        <v>75</v>
      </c>
      <c r="H10" s="5" t="s">
        <v>69</v>
      </c>
      <c r="I10" s="5" t="s">
        <v>70</v>
      </c>
      <c r="J10" s="5" t="s">
        <v>61</v>
      </c>
      <c r="K10" s="5" t="s">
        <v>62</v>
      </c>
      <c r="L10" s="5" t="s">
        <v>72</v>
      </c>
      <c r="M10" s="5" t="s">
        <v>63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73</v>
      </c>
      <c r="AC10" s="5" t="s">
        <v>64</v>
      </c>
      <c r="AD10" s="5">
        <v>10</v>
      </c>
      <c r="AE10" s="5">
        <v>44</v>
      </c>
      <c r="AF10" s="5">
        <v>46</v>
      </c>
      <c r="AG10" s="5">
        <v>2026</v>
      </c>
    </row>
    <row r="11" spans="1:33" ht="114.75" x14ac:dyDescent="0.25">
      <c r="A11" s="7">
        <v>5</v>
      </c>
      <c r="B11" s="8" t="str">
        <f t="shared" ca="1" si="0"/>
        <v>APROBADA</v>
      </c>
      <c r="C11" s="9">
        <v>46710</v>
      </c>
      <c r="D11" s="5" t="s">
        <v>83</v>
      </c>
      <c r="E11" s="5" t="s">
        <v>83</v>
      </c>
      <c r="F11" s="5" t="s">
        <v>84</v>
      </c>
      <c r="G11" s="5" t="s">
        <v>74</v>
      </c>
      <c r="H11" s="5" t="s">
        <v>86</v>
      </c>
      <c r="I11" s="5" t="s">
        <v>87</v>
      </c>
      <c r="J11" s="5" t="s">
        <v>61</v>
      </c>
      <c r="K11" s="5" t="s">
        <v>62</v>
      </c>
      <c r="L11" s="5" t="s">
        <v>72</v>
      </c>
      <c r="M11" s="5" t="s">
        <v>63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">
        <v>88</v>
      </c>
      <c r="AC11" s="5" t="s">
        <v>89</v>
      </c>
      <c r="AD11" s="5">
        <v>12</v>
      </c>
      <c r="AE11" s="5">
        <v>426</v>
      </c>
      <c r="AF11" s="5">
        <v>505</v>
      </c>
      <c r="AG11" s="5">
        <v>2025</v>
      </c>
    </row>
    <row r="12" spans="1:33" ht="114.75" x14ac:dyDescent="0.25">
      <c r="A12" s="7">
        <v>6</v>
      </c>
      <c r="B12" s="8" t="str">
        <f t="shared" ca="1" si="0"/>
        <v>APROBADA</v>
      </c>
      <c r="C12" s="9">
        <v>46710</v>
      </c>
      <c r="D12" s="5" t="s">
        <v>83</v>
      </c>
      <c r="E12" s="5" t="s">
        <v>83</v>
      </c>
      <c r="F12" s="5" t="s">
        <v>85</v>
      </c>
      <c r="G12" s="5" t="s">
        <v>75</v>
      </c>
      <c r="H12" s="5" t="s">
        <v>86</v>
      </c>
      <c r="I12" s="5" t="s">
        <v>87</v>
      </c>
      <c r="J12" s="5" t="s">
        <v>61</v>
      </c>
      <c r="K12" s="5" t="s">
        <v>62</v>
      </c>
      <c r="L12" s="5" t="s">
        <v>72</v>
      </c>
      <c r="M12" s="5" t="s">
        <v>63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">
        <v>88</v>
      </c>
      <c r="AC12" s="5" t="s">
        <v>89</v>
      </c>
      <c r="AD12" s="5">
        <v>12</v>
      </c>
      <c r="AE12" s="5">
        <v>426</v>
      </c>
      <c r="AF12" s="5">
        <v>505</v>
      </c>
      <c r="AG12" s="5">
        <v>2025</v>
      </c>
    </row>
    <row r="13" spans="1:33" ht="114.75" x14ac:dyDescent="0.25">
      <c r="A13" s="7">
        <v>7</v>
      </c>
      <c r="B13" s="8" t="str">
        <f t="shared" ref="B13:B16" ca="1" si="1">+IF(C13&gt;$AG$1,"APROBADA","RENOVAR")</f>
        <v>APROBADA</v>
      </c>
      <c r="C13" s="9">
        <v>46542</v>
      </c>
      <c r="D13" s="5" t="s">
        <v>76</v>
      </c>
      <c r="E13" s="5" t="s">
        <v>76</v>
      </c>
      <c r="F13" s="5" t="s">
        <v>77</v>
      </c>
      <c r="G13" s="5" t="s">
        <v>74</v>
      </c>
      <c r="H13" s="5" t="s">
        <v>79</v>
      </c>
      <c r="I13" s="5" t="s">
        <v>80</v>
      </c>
      <c r="J13" s="5" t="s">
        <v>61</v>
      </c>
      <c r="K13" s="5" t="s">
        <v>62</v>
      </c>
      <c r="L13" s="5" t="s">
        <v>72</v>
      </c>
      <c r="M13" s="5" t="s">
        <v>63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">
        <v>81</v>
      </c>
      <c r="AC13" s="5" t="s">
        <v>82</v>
      </c>
      <c r="AD13" s="5">
        <v>12</v>
      </c>
      <c r="AE13" s="5">
        <v>243</v>
      </c>
      <c r="AF13" s="5">
        <v>281</v>
      </c>
      <c r="AG13" s="5">
        <v>2025</v>
      </c>
    </row>
    <row r="14" spans="1:33" ht="114.75" x14ac:dyDescent="0.25">
      <c r="A14" s="7">
        <v>8</v>
      </c>
      <c r="B14" s="8" t="str">
        <f t="shared" ca="1" si="1"/>
        <v>APROBADA</v>
      </c>
      <c r="C14" s="9">
        <v>46542</v>
      </c>
      <c r="D14" s="5" t="s">
        <v>76</v>
      </c>
      <c r="E14" s="5" t="s">
        <v>76</v>
      </c>
      <c r="F14" s="5" t="s">
        <v>78</v>
      </c>
      <c r="G14" s="5" t="s">
        <v>75</v>
      </c>
      <c r="H14" s="5" t="s">
        <v>79</v>
      </c>
      <c r="I14" s="5" t="s">
        <v>80</v>
      </c>
      <c r="J14" s="5" t="s">
        <v>61</v>
      </c>
      <c r="K14" s="5" t="s">
        <v>62</v>
      </c>
      <c r="L14" s="5" t="s">
        <v>72</v>
      </c>
      <c r="M14" s="5" t="s">
        <v>63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">
        <v>81</v>
      </c>
      <c r="AC14" s="5" t="s">
        <v>82</v>
      </c>
      <c r="AD14" s="5">
        <v>12</v>
      </c>
      <c r="AE14" s="5">
        <v>243</v>
      </c>
      <c r="AF14" s="5">
        <v>281</v>
      </c>
      <c r="AG14" s="5">
        <v>2025</v>
      </c>
    </row>
    <row r="15" spans="1:33" ht="51" x14ac:dyDescent="0.25">
      <c r="A15" s="7">
        <v>9</v>
      </c>
      <c r="B15" s="8" t="str">
        <f t="shared" ca="1" si="1"/>
        <v>APROBADA</v>
      </c>
      <c r="C15" s="9">
        <v>46542</v>
      </c>
      <c r="D15" s="5" t="s">
        <v>90</v>
      </c>
      <c r="E15" s="5" t="s">
        <v>90</v>
      </c>
      <c r="F15" s="5" t="s">
        <v>91</v>
      </c>
      <c r="G15" s="5" t="s">
        <v>48</v>
      </c>
      <c r="H15" s="5" t="s">
        <v>93</v>
      </c>
      <c r="I15" s="5" t="s">
        <v>94</v>
      </c>
      <c r="J15" s="5" t="s">
        <v>95</v>
      </c>
      <c r="K15" s="5"/>
      <c r="L15" s="5" t="s">
        <v>95</v>
      </c>
      <c r="M15" s="5" t="s">
        <v>63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 t="s">
        <v>96</v>
      </c>
      <c r="AD15" s="5">
        <v>12</v>
      </c>
      <c r="AE15" s="5">
        <v>241</v>
      </c>
      <c r="AF15" s="5">
        <v>279</v>
      </c>
      <c r="AG15" s="5">
        <v>2025</v>
      </c>
    </row>
    <row r="16" spans="1:33" ht="51" x14ac:dyDescent="0.25">
      <c r="A16" s="7">
        <v>10</v>
      </c>
      <c r="B16" s="8" t="str">
        <f t="shared" ca="1" si="1"/>
        <v>APROBADA</v>
      </c>
      <c r="C16" s="9">
        <v>46542</v>
      </c>
      <c r="D16" s="5" t="s">
        <v>90</v>
      </c>
      <c r="E16" s="5" t="s">
        <v>90</v>
      </c>
      <c r="F16" s="5" t="s">
        <v>92</v>
      </c>
      <c r="G16" s="5" t="s">
        <v>49</v>
      </c>
      <c r="H16" s="5" t="s">
        <v>93</v>
      </c>
      <c r="I16" s="5" t="s">
        <v>94</v>
      </c>
      <c r="J16" s="5" t="s">
        <v>95</v>
      </c>
      <c r="K16" s="5"/>
      <c r="L16" s="5" t="s">
        <v>95</v>
      </c>
      <c r="M16" s="5" t="s">
        <v>63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">
        <v>96</v>
      </c>
      <c r="AD16" s="5">
        <v>12</v>
      </c>
      <c r="AE16" s="5">
        <v>241</v>
      </c>
      <c r="AF16" s="5">
        <v>279</v>
      </c>
      <c r="AG16" s="5">
        <v>2025</v>
      </c>
    </row>
    <row r="17" spans="1:33" ht="114.75" x14ac:dyDescent="0.25">
      <c r="A17" s="7">
        <v>11</v>
      </c>
      <c r="B17" s="8" t="str">
        <f t="shared" ref="B17" ca="1" si="2">+IF(C17&gt;$AG$1,"APROBADA","RENOVAR")</f>
        <v>APROBADA</v>
      </c>
      <c r="C17" s="9">
        <v>46626</v>
      </c>
      <c r="D17" s="5" t="s">
        <v>97</v>
      </c>
      <c r="E17" s="5" t="s">
        <v>97</v>
      </c>
      <c r="F17" s="5" t="s">
        <v>98</v>
      </c>
      <c r="G17" s="5" t="s">
        <v>74</v>
      </c>
      <c r="H17" s="5" t="s">
        <v>99</v>
      </c>
      <c r="I17" s="5" t="s">
        <v>100</v>
      </c>
      <c r="J17" s="5" t="s">
        <v>61</v>
      </c>
      <c r="K17" s="5" t="s">
        <v>62</v>
      </c>
      <c r="L17" s="5" t="s">
        <v>72</v>
      </c>
      <c r="M17" s="5" t="s">
        <v>63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 t="s">
        <v>101</v>
      </c>
      <c r="AC17" s="5" t="s">
        <v>102</v>
      </c>
      <c r="AD17" s="5">
        <v>12</v>
      </c>
      <c r="AE17" s="5">
        <v>243</v>
      </c>
      <c r="AF17" s="5">
        <v>371</v>
      </c>
      <c r="AG17" s="5">
        <v>2025</v>
      </c>
    </row>
    <row r="18" spans="1:33" ht="114.75" x14ac:dyDescent="0.25">
      <c r="A18" s="7">
        <v>11</v>
      </c>
      <c r="B18" s="8" t="str">
        <f t="shared" ref="B18" ca="1" si="3">+IF(C18&gt;$AG$1,"APROBADA","RENOVAR")</f>
        <v>APROBADA</v>
      </c>
      <c r="C18" s="9">
        <v>46626</v>
      </c>
      <c r="D18" s="5" t="s">
        <v>97</v>
      </c>
      <c r="E18" s="5" t="s">
        <v>97</v>
      </c>
      <c r="F18" s="5" t="s">
        <v>98</v>
      </c>
      <c r="G18" s="5" t="s">
        <v>75</v>
      </c>
      <c r="H18" s="5" t="s">
        <v>99</v>
      </c>
      <c r="I18" s="5" t="s">
        <v>100</v>
      </c>
      <c r="J18" s="5" t="s">
        <v>61</v>
      </c>
      <c r="K18" s="5" t="s">
        <v>62</v>
      </c>
      <c r="L18" s="5" t="s">
        <v>72</v>
      </c>
      <c r="M18" s="5" t="s">
        <v>63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 t="s">
        <v>101</v>
      </c>
      <c r="AC18" s="5" t="s">
        <v>102</v>
      </c>
      <c r="AD18" s="5">
        <v>12</v>
      </c>
      <c r="AE18" s="5">
        <v>243</v>
      </c>
      <c r="AF18" s="5">
        <v>371</v>
      </c>
      <c r="AG18" s="5">
        <v>2025</v>
      </c>
    </row>
  </sheetData>
  <mergeCells count="20">
    <mergeCell ref="A5:A6"/>
    <mergeCell ref="D5:D6"/>
    <mergeCell ref="E5:E6"/>
    <mergeCell ref="G5:G6"/>
    <mergeCell ref="L5:L6"/>
    <mergeCell ref="F5:F6"/>
    <mergeCell ref="J5:J6"/>
    <mergeCell ref="K5:K6"/>
    <mergeCell ref="C5:C6"/>
    <mergeCell ref="B5:B6"/>
    <mergeCell ref="AG5:AG6"/>
    <mergeCell ref="AF5:AF6"/>
    <mergeCell ref="AE5:AE6"/>
    <mergeCell ref="AE4:AG4"/>
    <mergeCell ref="H5:H6"/>
    <mergeCell ref="I5:I6"/>
    <mergeCell ref="AD5:AD6"/>
    <mergeCell ref="M5:N5"/>
    <mergeCell ref="O6:AA6"/>
    <mergeCell ref="AB5:AC6"/>
  </mergeCells>
  <conditionalFormatting sqref="B7:B18">
    <cfRule type="cellIs" dxfId="1" priority="1" operator="equal">
      <formula>"RENOVAR"</formula>
    </cfRule>
    <cfRule type="cellIs" dxfId="0" priority="2" operator="equal">
      <formula>"APROBADA"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Impresor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Jaime Campos Canessa (Vialidad)</cp:lastModifiedBy>
  <dcterms:created xsi:type="dcterms:W3CDTF">2023-03-21T18:50:21Z</dcterms:created>
  <dcterms:modified xsi:type="dcterms:W3CDTF">2026-05-18T14:03:56Z</dcterms:modified>
</cp:coreProperties>
</file>